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<sst xmlns="http://schemas.openxmlformats.org/spreadsheetml/2006/main" count="122" uniqueCount="90">
  <si>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</si>
  <si>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</si>
  <si>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</si>
  <si>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</si>
  <si>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</si>
  <si>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</si>
  <si>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</si>
  <si>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</si>
  <si>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</si>
  <si>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</si>
  <si>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</si>
  <si>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</si>
  <si>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</si>
  <si>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</si>
  <si>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</si>
  <si>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</si>
  <si>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</si>
  <si>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</si>
  <si>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</si>
  <si>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</si>
  <si>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</si>
  <si>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</si>
  <si>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</si>
  <si>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</si>
  <si>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</si>
  <si>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</si>
  <si>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</si>
  <si>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</si>
  <si>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</si>
  <si>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</si>
  <si>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</si>
  <si>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</si>
  <si>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</si>
  <si>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</si>
  <si>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</si>
  <si>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</si>
  <si>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</si>
  <si>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</si>
  <si>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</si>
  <si>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</si>
  <si>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</si>
  <si>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</si>
  <si>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</si>
  <si>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</si>
  <si>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</si>
  <si>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</si>
  <si>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</si>
  <si>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</si>
  <si>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</si>
  <si>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</si>
  <si>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</si>
  <si>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</si>
  <si>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</si>
  <si>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</si>
  <si>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</si>
  <si>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</si>
  <si>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</si>
  <si>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</si>
  <si>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</si>
  <si>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</si>
  <si>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Populus bonhamii, eotrem.</t>
  </si>
  <si>
    <t>Populus cedrusensis</t>
  </si>
  <si>
    <t>Salix pel., des., ven.</t>
  </si>
  <si>
    <t>Salix storeyana</t>
  </si>
  <si>
    <t>Betula</t>
  </si>
  <si>
    <t>Lithocarpus [incl. Q. sim.]</t>
  </si>
  <si>
    <t>Quercus chrysolepis</t>
  </si>
  <si>
    <t>Quercus cedrusensis</t>
  </si>
  <si>
    <t>Mahonia reticulata</t>
  </si>
  <si>
    <t>Mahonia simplex</t>
  </si>
  <si>
    <t>Ribes</t>
  </si>
  <si>
    <t>Amelanchier</t>
  </si>
  <si>
    <t>Cercocarpus</t>
  </si>
  <si>
    <t>Heteromeles</t>
  </si>
  <si>
    <t>Prunus [21:4 Pop. pay.]</t>
  </si>
  <si>
    <t>Prunus</t>
  </si>
  <si>
    <t>Lyonothamnus</t>
  </si>
  <si>
    <t>Sorbus</t>
  </si>
  <si>
    <t>Robinia</t>
  </si>
  <si>
    <t>Eugenia</t>
  </si>
  <si>
    <t>Acer chaneyi</t>
  </si>
  <si>
    <t>Acer tyrellense</t>
  </si>
  <si>
    <t>Acer busamarum</t>
  </si>
  <si>
    <t>Aesculus</t>
  </si>
  <si>
    <t>Rhamnus</t>
  </si>
  <si>
    <t>Eastgate NV</t>
  </si>
  <si>
    <t>39.58°</t>
  </si>
  <si>
    <t>Reference Axelrod 1985 (Revised)</t>
  </si>
  <si>
    <t>Reported Age Neogene 15.5 Ma,assumed age 15.5 Ma,  Palaeolatitude 40.4° N</t>
  </si>
  <si>
    <t xml:space="preserve"> -118.34°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</si>
</sst>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6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32" sqref="C32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85</v>
      </c>
      <c r="C3" s="49"/>
      <c r="D3" s="50" t="s">
        <v>86</v>
      </c>
      <c r="E3" s="51" t="s">
        <v>89</v>
      </c>
      <c r="F3" s="50"/>
      <c r="G3" s="52"/>
      <c r="H3" s="48">
        <f>AQ114</f>
        <v>0.92</v>
      </c>
      <c r="I3" s="64" t="s">
        <v>88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60</v>
      </c>
      <c r="C7">
        <v>1</v>
      </c>
      <c r="G7">
        <v>0.5</v>
      </c>
      <c r="H7">
        <v>1</v>
      </c>
      <c r="P7">
        <v>0.33</v>
      </c>
      <c r="Q7">
        <v>0.33</v>
      </c>
      <c r="R7">
        <v>0.33</v>
      </c>
      <c r="Y7">
        <v>1</v>
      </c>
      <c r="AB7">
        <v>0.5</v>
      </c>
      <c r="AC7">
        <v>0.5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61</v>
      </c>
      <c r="C8">
        <v>1</v>
      </c>
      <c r="H8">
        <v>1</v>
      </c>
      <c r="O8">
        <v>1</v>
      </c>
      <c r="U8">
        <v>1</v>
      </c>
      <c r="X8">
        <v>0.5</v>
      </c>
      <c r="Y8">
        <v>0.5</v>
      </c>
      <c r="AA8">
        <v>0.5</v>
      </c>
      <c r="AB8">
        <v>0.5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62</v>
      </c>
      <c r="C9">
        <v>1</v>
      </c>
      <c r="H9">
        <v>1</v>
      </c>
      <c r="O9">
        <v>0.5</v>
      </c>
      <c r="P9">
        <v>0.5</v>
      </c>
      <c r="V9">
        <v>1</v>
      </c>
      <c r="Y9">
        <v>1</v>
      </c>
      <c r="AE9">
        <v>1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1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63</v>
      </c>
      <c r="C10">
        <v>1</v>
      </c>
      <c r="E10">
        <v>1</v>
      </c>
      <c r="O10">
        <v>1</v>
      </c>
      <c r="Y10">
        <v>1</v>
      </c>
      <c r="AE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64</v>
      </c>
      <c r="C11">
        <v>1</v>
      </c>
      <c r="F11">
        <v>1</v>
      </c>
      <c r="G11">
        <v>1</v>
      </c>
      <c r="I11">
        <v>1</v>
      </c>
      <c r="J11">
        <v>1</v>
      </c>
      <c r="O11">
        <v>0.33</v>
      </c>
      <c r="P11">
        <v>0.33</v>
      </c>
      <c r="Q11">
        <v>0.33</v>
      </c>
      <c r="Y11">
        <v>0.5</v>
      </c>
      <c r="Z11">
        <v>0.5</v>
      </c>
      <c r="AB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0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65</v>
      </c>
      <c r="C12">
        <v>1</v>
      </c>
      <c r="I12">
        <v>1</v>
      </c>
      <c r="O12">
        <v>0.5</v>
      </c>
      <c r="P12">
        <v>0.5</v>
      </c>
      <c r="V12">
        <v>1</v>
      </c>
      <c r="Y12">
        <v>1</v>
      </c>
      <c r="AC12">
        <v>0.33</v>
      </c>
      <c r="AD12">
        <v>0.33</v>
      </c>
      <c r="AE12">
        <v>0.33</v>
      </c>
      <c r="AF12">
        <v>0.33</v>
      </c>
      <c r="AG12">
        <v>0.33</v>
      </c>
      <c r="AH12">
        <v>0.33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1</v>
      </c>
      <c r="BT12">
        <f t="shared" si="39"/>
        <v>1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66</v>
      </c>
      <c r="C13">
        <v>1</v>
      </c>
      <c r="E13">
        <v>1</v>
      </c>
      <c r="O13">
        <v>1</v>
      </c>
      <c r="U13">
        <v>0.5</v>
      </c>
      <c r="V13">
        <v>0.5</v>
      </c>
      <c r="Y13">
        <v>1</v>
      </c>
      <c r="AB13">
        <v>0.5</v>
      </c>
      <c r="AC13">
        <v>0.5</v>
      </c>
      <c r="AF13">
        <v>0.33</v>
      </c>
      <c r="AG13">
        <v>0.33</v>
      </c>
      <c r="AH13">
        <v>0.33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67</v>
      </c>
      <c r="C14">
        <v>1</v>
      </c>
      <c r="E14">
        <v>1</v>
      </c>
      <c r="O14">
        <v>1</v>
      </c>
      <c r="V14">
        <v>1</v>
      </c>
      <c r="Y14">
        <v>1</v>
      </c>
      <c r="AB14">
        <v>1</v>
      </c>
      <c r="AF14">
        <v>0.33</v>
      </c>
      <c r="AG14">
        <v>0.33</v>
      </c>
      <c r="AH14">
        <v>0.33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68</v>
      </c>
      <c r="C15">
        <v>1</v>
      </c>
      <c r="E15">
        <v>1</v>
      </c>
      <c r="O15">
        <v>0.5</v>
      </c>
      <c r="P15">
        <v>0.5</v>
      </c>
      <c r="U15">
        <v>1</v>
      </c>
      <c r="Y15">
        <v>1</v>
      </c>
      <c r="AB15">
        <v>0.5</v>
      </c>
      <c r="AC15">
        <v>0.5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69</v>
      </c>
      <c r="C16">
        <v>1</v>
      </c>
      <c r="E16">
        <v>1</v>
      </c>
      <c r="N16">
        <v>0.5</v>
      </c>
      <c r="O16">
        <v>0.5</v>
      </c>
      <c r="V16">
        <v>1</v>
      </c>
      <c r="X16">
        <v>0.5</v>
      </c>
      <c r="Y16">
        <v>0.5</v>
      </c>
      <c r="AB16">
        <v>0.5</v>
      </c>
      <c r="AC16">
        <v>0.5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70</v>
      </c>
      <c r="D17">
        <v>1</v>
      </c>
      <c r="F17">
        <v>1</v>
      </c>
      <c r="G17">
        <v>1</v>
      </c>
      <c r="H17">
        <v>1</v>
      </c>
      <c r="J17">
        <v>1</v>
      </c>
      <c r="O17">
        <v>1</v>
      </c>
      <c r="U17">
        <v>1</v>
      </c>
      <c r="X17">
        <v>1</v>
      </c>
      <c r="AA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71</v>
      </c>
      <c r="C18">
        <v>1</v>
      </c>
      <c r="G18">
        <v>0.5</v>
      </c>
      <c r="H18">
        <v>1</v>
      </c>
      <c r="J18">
        <v>0.5</v>
      </c>
      <c r="O18">
        <v>1</v>
      </c>
      <c r="U18">
        <v>1</v>
      </c>
      <c r="Y18">
        <v>1</v>
      </c>
      <c r="AB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72</v>
      </c>
      <c r="C19">
        <v>1</v>
      </c>
      <c r="F19">
        <v>1</v>
      </c>
      <c r="G19">
        <v>0.5</v>
      </c>
      <c r="H19">
        <v>0.5</v>
      </c>
      <c r="I19">
        <v>0.5</v>
      </c>
      <c r="N19">
        <v>0.5</v>
      </c>
      <c r="O19">
        <v>0.5</v>
      </c>
      <c r="U19">
        <v>1</v>
      </c>
      <c r="Y19">
        <v>0.5</v>
      </c>
      <c r="Z19">
        <v>0.5</v>
      </c>
      <c r="AB19">
        <v>0.33</v>
      </c>
      <c r="AC19">
        <v>0.33</v>
      </c>
      <c r="AD19">
        <v>0.33</v>
      </c>
      <c r="AF19">
        <v>0.33</v>
      </c>
      <c r="AG19">
        <v>0.33</v>
      </c>
      <c r="AH19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73</v>
      </c>
      <c r="C20">
        <v>1</v>
      </c>
      <c r="F20">
        <v>0.5</v>
      </c>
      <c r="G20">
        <v>0.5</v>
      </c>
      <c r="I20">
        <v>1</v>
      </c>
      <c r="O20">
        <v>0.5</v>
      </c>
      <c r="P20">
        <v>0.5</v>
      </c>
      <c r="U20">
        <v>1</v>
      </c>
      <c r="Y20">
        <v>1</v>
      </c>
      <c r="AC20">
        <v>0.5</v>
      </c>
      <c r="AD20">
        <v>0.5</v>
      </c>
      <c r="AF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0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74</v>
      </c>
      <c r="C21">
        <v>1</v>
      </c>
      <c r="F21">
        <v>1</v>
      </c>
      <c r="G21">
        <v>1</v>
      </c>
      <c r="H21">
        <v>1</v>
      </c>
      <c r="N21">
        <v>1</v>
      </c>
      <c r="Y21">
        <v>1</v>
      </c>
      <c r="AB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75</v>
      </c>
      <c r="C22">
        <v>1</v>
      </c>
      <c r="F22">
        <v>1</v>
      </c>
      <c r="G22">
        <v>1</v>
      </c>
      <c r="H22">
        <v>1</v>
      </c>
      <c r="P22">
        <v>1</v>
      </c>
      <c r="W22">
        <v>1</v>
      </c>
      <c r="Y22">
        <v>1</v>
      </c>
      <c r="AB22">
        <v>1</v>
      </c>
      <c r="AF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0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76</v>
      </c>
      <c r="D23">
        <v>1</v>
      </c>
      <c r="E23">
        <v>1</v>
      </c>
      <c r="L23">
        <v>1</v>
      </c>
      <c r="Z23">
        <v>1</v>
      </c>
      <c r="AD23">
        <v>0.5</v>
      </c>
      <c r="AE23">
        <v>0.5</v>
      </c>
      <c r="AG23">
        <v>0.5</v>
      </c>
      <c r="AH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77</v>
      </c>
      <c r="C24">
        <v>1</v>
      </c>
      <c r="F24">
        <v>1</v>
      </c>
      <c r="I24">
        <v>1</v>
      </c>
      <c r="N24">
        <v>0.5</v>
      </c>
      <c r="O24">
        <v>0.5</v>
      </c>
      <c r="U24">
        <v>1</v>
      </c>
      <c r="Y24">
        <v>1</v>
      </c>
      <c r="AE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1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78</v>
      </c>
      <c r="C25">
        <v>1</v>
      </c>
      <c r="E25">
        <v>1</v>
      </c>
      <c r="N25">
        <v>0.5</v>
      </c>
      <c r="O25">
        <v>0.5</v>
      </c>
      <c r="U25">
        <v>1</v>
      </c>
      <c r="Y25">
        <v>1</v>
      </c>
      <c r="AB25">
        <v>1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79</v>
      </c>
      <c r="C26">
        <v>1</v>
      </c>
      <c r="E26">
        <v>1</v>
      </c>
      <c r="N26">
        <v>1</v>
      </c>
      <c r="Z26">
        <v>1</v>
      </c>
      <c r="AE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0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80</v>
      </c>
      <c r="D27">
        <v>1</v>
      </c>
      <c r="F27">
        <v>1</v>
      </c>
      <c r="G27">
        <v>0.5</v>
      </c>
      <c r="I27">
        <v>1</v>
      </c>
      <c r="J27">
        <v>1</v>
      </c>
      <c r="N27">
        <v>0.5</v>
      </c>
      <c r="O27">
        <v>0.5</v>
      </c>
      <c r="V27">
        <v>1</v>
      </c>
      <c r="X27">
        <v>1</v>
      </c>
      <c r="AA27">
        <v>1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1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81</v>
      </c>
      <c r="D28">
        <v>1</v>
      </c>
      <c r="H28">
        <v>1</v>
      </c>
      <c r="N28">
        <v>0.5</v>
      </c>
      <c r="O28">
        <v>0.5</v>
      </c>
      <c r="U28">
        <v>1</v>
      </c>
      <c r="X28">
        <v>1</v>
      </c>
      <c r="AA28">
        <v>1</v>
      </c>
      <c r="AG28">
        <v>0.5</v>
      </c>
      <c r="AH28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82</v>
      </c>
      <c r="D29">
        <v>1</v>
      </c>
      <c r="H29">
        <v>1</v>
      </c>
      <c r="P29">
        <v>1</v>
      </c>
      <c r="U29">
        <v>1</v>
      </c>
      <c r="X29">
        <v>1</v>
      </c>
      <c r="AA29">
        <v>1</v>
      </c>
      <c r="AG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1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83</v>
      </c>
      <c r="C30">
        <v>1</v>
      </c>
      <c r="F30">
        <v>1</v>
      </c>
      <c r="G30">
        <v>1</v>
      </c>
      <c r="H30">
        <v>0.5</v>
      </c>
      <c r="I30">
        <v>0.5</v>
      </c>
      <c r="O30">
        <v>0.5</v>
      </c>
      <c r="P30">
        <v>0.5</v>
      </c>
      <c r="V30">
        <v>1</v>
      </c>
      <c r="Y30">
        <v>1</v>
      </c>
      <c r="AB30">
        <v>0.5</v>
      </c>
      <c r="AC30">
        <v>0.5</v>
      </c>
      <c r="AG30">
        <v>0.5</v>
      </c>
      <c r="AH30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84</v>
      </c>
      <c r="C31">
        <v>1</v>
      </c>
      <c r="H31">
        <v>1</v>
      </c>
      <c r="O31">
        <v>1</v>
      </c>
      <c r="Y31">
        <v>1</v>
      </c>
      <c r="AC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0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25</v>
      </c>
      <c r="AR108" s="7">
        <f t="shared" si="91"/>
        <v>25</v>
      </c>
      <c r="AS108" s="7">
        <f t="shared" si="91"/>
        <v>8</v>
      </c>
      <c r="AT108" s="7">
        <f t="shared" si="91"/>
        <v>9</v>
      </c>
      <c r="AU108" s="7">
        <f t="shared" si="91"/>
        <v>10</v>
      </c>
      <c r="AV108" s="7">
        <f t="shared" si="91"/>
        <v>12</v>
      </c>
      <c r="AW108" s="7">
        <f t="shared" si="91"/>
        <v>7</v>
      </c>
      <c r="AX108" s="7">
        <f t="shared" si="91"/>
        <v>4</v>
      </c>
      <c r="AY108" s="7">
        <f t="shared" si="91"/>
        <v>0</v>
      </c>
      <c r="AZ108" s="7">
        <f t="shared" si="91"/>
        <v>1</v>
      </c>
      <c r="BA108" s="7">
        <f t="shared" si="91"/>
        <v>0</v>
      </c>
      <c r="BB108" s="7">
        <f t="shared" si="91"/>
        <v>8</v>
      </c>
      <c r="BC108" s="7">
        <f t="shared" si="91"/>
        <v>19</v>
      </c>
      <c r="BD108" s="7">
        <f t="shared" si="91"/>
        <v>9</v>
      </c>
      <c r="BE108" s="7">
        <f t="shared" si="91"/>
        <v>2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11</v>
      </c>
      <c r="BJ108" s="7">
        <f t="shared" si="91"/>
        <v>7</v>
      </c>
      <c r="BK108" s="7">
        <f t="shared" si="91"/>
        <v>1</v>
      </c>
      <c r="BL108" s="7">
        <f t="shared" si="91"/>
        <v>6</v>
      </c>
      <c r="BM108" s="7">
        <f t="shared" si="91"/>
        <v>19</v>
      </c>
      <c r="BN108" s="7">
        <f t="shared" si="91"/>
        <v>4</v>
      </c>
      <c r="BO108" s="7">
        <f t="shared" si="91"/>
        <v>5</v>
      </c>
      <c r="BP108" s="7">
        <f t="shared" si="91"/>
        <v>13</v>
      </c>
      <c r="BQ108" s="7">
        <f t="shared" si="91"/>
        <v>9</v>
      </c>
      <c r="BR108" s="7">
        <f t="shared" si="91"/>
        <v>4</v>
      </c>
      <c r="BS108" s="7">
        <f t="shared" si="91"/>
        <v>6</v>
      </c>
      <c r="BT108" s="7">
        <f t="shared" si="91"/>
        <v>6</v>
      </c>
      <c r="BU108" s="7">
        <f t="shared" si="91"/>
        <v>13</v>
      </c>
      <c r="BV108" s="7">
        <f t="shared" si="91"/>
        <v>18</v>
      </c>
      <c r="BW108" s="8" t="s">
        <v>39</v>
      </c>
      <c r="BX108" s="8">
        <f>SUM(BX7:BX107)</f>
        <v>25</v>
      </c>
      <c r="BY108" s="8">
        <f aca="true" t="shared" si="92" ref="BY108:CD108">SUM(BY7:BY107)</f>
        <v>25</v>
      </c>
      <c r="BZ108" s="8">
        <f t="shared" si="92"/>
        <v>25</v>
      </c>
      <c r="CA108" s="8">
        <f t="shared" si="92"/>
        <v>18</v>
      </c>
      <c r="CB108" s="8">
        <f t="shared" si="92"/>
        <v>25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8">
        <f>SUM(D7:D107)</f>
        <v>5</v>
      </c>
      <c r="E109" s="1">
        <f aca="true" t="shared" si="93" ref="E109:AH109">SUM(E7:E107)</f>
        <v>8</v>
      </c>
      <c r="F109" s="1">
        <f>SUM(F7:F107)</f>
        <v>8.5</v>
      </c>
      <c r="G109" s="1">
        <f t="shared" si="93"/>
        <v>7.5</v>
      </c>
      <c r="H109" s="1">
        <f t="shared" si="93"/>
        <v>11</v>
      </c>
      <c r="I109" s="1">
        <f t="shared" si="93"/>
        <v>6</v>
      </c>
      <c r="J109" s="58">
        <f t="shared" si="93"/>
        <v>3.5</v>
      </c>
      <c r="K109" s="1">
        <f t="shared" si="93"/>
        <v>0</v>
      </c>
      <c r="L109" s="1">
        <f t="shared" si="93"/>
        <v>1</v>
      </c>
      <c r="M109" s="1">
        <f t="shared" si="93"/>
        <v>0</v>
      </c>
      <c r="N109" s="1">
        <f t="shared" si="93"/>
        <v>5</v>
      </c>
      <c r="O109" s="1">
        <f t="shared" si="93"/>
        <v>12.83</v>
      </c>
      <c r="P109" s="1">
        <f t="shared" si="93"/>
        <v>5.16</v>
      </c>
      <c r="Q109" s="1">
        <f t="shared" si="93"/>
        <v>0.66</v>
      </c>
      <c r="R109" s="1">
        <f t="shared" si="93"/>
        <v>0.33</v>
      </c>
      <c r="S109" s="58">
        <f t="shared" si="93"/>
        <v>0</v>
      </c>
      <c r="T109" s="1">
        <f t="shared" si="93"/>
        <v>0</v>
      </c>
      <c r="U109" s="1">
        <f t="shared" si="93"/>
        <v>10.5</v>
      </c>
      <c r="V109" s="1">
        <f t="shared" si="93"/>
        <v>6.5</v>
      </c>
      <c r="W109" s="58">
        <f t="shared" si="93"/>
        <v>1</v>
      </c>
      <c r="X109" s="1">
        <f t="shared" si="93"/>
        <v>5</v>
      </c>
      <c r="Y109" s="1">
        <f t="shared" si="93"/>
        <v>17</v>
      </c>
      <c r="Z109" s="58">
        <f t="shared" si="93"/>
        <v>3</v>
      </c>
      <c r="AA109" s="1">
        <f t="shared" si="93"/>
        <v>4.5</v>
      </c>
      <c r="AB109" s="1">
        <f t="shared" si="93"/>
        <v>9.33</v>
      </c>
      <c r="AC109" s="1">
        <f t="shared" si="93"/>
        <v>4.66</v>
      </c>
      <c r="AD109" s="1">
        <f t="shared" si="93"/>
        <v>1.6600000000000001</v>
      </c>
      <c r="AE109" s="58">
        <f t="shared" si="93"/>
        <v>4.83</v>
      </c>
      <c r="AF109" s="1">
        <f t="shared" si="93"/>
        <v>3.3200000000000003</v>
      </c>
      <c r="AG109" s="1">
        <f t="shared" si="93"/>
        <v>8.32</v>
      </c>
      <c r="AH109" s="58">
        <f t="shared" si="93"/>
        <v>13.32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8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59">
        <f>BZ108</f>
        <v>25</v>
      </c>
      <c r="T110" s="3">
        <f>CA108</f>
        <v>18</v>
      </c>
      <c r="U110" s="3">
        <f>CA108</f>
        <v>18</v>
      </c>
      <c r="V110" s="3">
        <f>CA108</f>
        <v>18</v>
      </c>
      <c r="W110" s="60">
        <f>CA108</f>
        <v>18</v>
      </c>
      <c r="X110" s="8">
        <f>CB108</f>
        <v>25</v>
      </c>
      <c r="Y110" s="8">
        <f>CB108</f>
        <v>25</v>
      </c>
      <c r="Z110" s="57">
        <f>CB108</f>
        <v>25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2">
        <f>CC108</f>
        <v>25</v>
      </c>
      <c r="AF110" s="6">
        <f>CD108</f>
        <v>25</v>
      </c>
      <c r="AG110" s="6">
        <f>CD108</f>
        <v>25</v>
      </c>
      <c r="AH110" s="63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7</v>
      </c>
    </row>
    <row r="112" spans="1:43" ht="12.75">
      <c r="A112" s="7"/>
      <c r="B112" s="7" t="s">
        <v>42</v>
      </c>
      <c r="C112" s="7"/>
      <c r="D112" s="47">
        <f>(D109/AR108)*100</f>
        <v>20</v>
      </c>
      <c r="E112" s="47">
        <f>(E109/BY108)*100</f>
        <v>32</v>
      </c>
      <c r="F112" s="47">
        <f>(F109/BY108)*100</f>
        <v>34</v>
      </c>
      <c r="G112" s="47">
        <f>(G109/BY108)*100</f>
        <v>30</v>
      </c>
      <c r="H112" s="47">
        <f>(H109/BY108)*100</f>
        <v>44</v>
      </c>
      <c r="I112" s="47">
        <f>(I109/BY108)*100</f>
        <v>24</v>
      </c>
      <c r="J112" s="47">
        <f>(J109/BY108)*100</f>
        <v>14.000000000000002</v>
      </c>
      <c r="K112" s="47">
        <f>(K109/BZ108)*100</f>
        <v>0</v>
      </c>
      <c r="L112" s="47">
        <f>(L109/BZ108)*100</f>
        <v>4</v>
      </c>
      <c r="M112" s="47">
        <f>(M109/BZ108)*100</f>
        <v>0</v>
      </c>
      <c r="N112" s="47">
        <f>(N109/BZ108)*100</f>
        <v>20</v>
      </c>
      <c r="O112" s="47">
        <f>(O109/BZ108)*100</f>
        <v>51.32</v>
      </c>
      <c r="P112" s="47">
        <f>(P109/BZ108)*100</f>
        <v>20.64</v>
      </c>
      <c r="Q112" s="47">
        <f>(Q109/BZ108)*100</f>
        <v>2.64</v>
      </c>
      <c r="R112" s="47">
        <f>(R109/BZ108)*100</f>
        <v>1.32</v>
      </c>
      <c r="S112" s="47">
        <f>(S109/BZ108)*100</f>
        <v>0</v>
      </c>
      <c r="T112" s="47">
        <f>(T109/CA108)*100</f>
        <v>0</v>
      </c>
      <c r="U112" s="47">
        <f>(U109/CA108)*100</f>
        <v>58.333333333333336</v>
      </c>
      <c r="V112" s="47">
        <f>(V109/CA108)*100</f>
        <v>36.11111111111111</v>
      </c>
      <c r="W112" s="47">
        <f>(W109/CA108)*100</f>
        <v>5.555555555555555</v>
      </c>
      <c r="X112" s="47">
        <f>(X109/CB108)*100</f>
        <v>20</v>
      </c>
      <c r="Y112" s="47">
        <f>(Y109/CB108)*100</f>
        <v>68</v>
      </c>
      <c r="Z112" s="47">
        <f>(Z109/CB108)*100</f>
        <v>12</v>
      </c>
      <c r="AA112" s="47">
        <f>(AA109/CC108)*100</f>
        <v>18</v>
      </c>
      <c r="AB112" s="47">
        <f>(AB109/CC108)*100</f>
        <v>37.32</v>
      </c>
      <c r="AC112" s="47">
        <f>(AC109/CC108)*100</f>
        <v>18.64</v>
      </c>
      <c r="AD112" s="47">
        <f>(AD109/CC108)*100</f>
        <v>6.64</v>
      </c>
      <c r="AE112" s="47">
        <f>(AE109/CC108)*100</f>
        <v>19.32</v>
      </c>
      <c r="AF112" s="47">
        <f>(AF109/CD108)*100</f>
        <v>13.28</v>
      </c>
      <c r="AG112" s="47">
        <f>(AG109/CD108)*100</f>
        <v>33.28</v>
      </c>
      <c r="AH112" s="47">
        <f>(AH109/CD108)*100</f>
        <v>53.28000000000001</v>
      </c>
      <c r="AP112" t="s">
        <v>55</v>
      </c>
      <c r="AQ112">
        <f>AQ108*7</f>
        <v>175</v>
      </c>
    </row>
    <row r="114" spans="42:43" ht="12.75">
      <c r="AP114" t="s">
        <v>57</v>
      </c>
      <c r="AQ114">
        <f>(AQ110-AQ111)/AQ112</f>
        <v>0.92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2011-07-08T10:07:05Z</dcterms:modified>
  <cp:category/>
  <cp:version/>
  <cp:contentType/>
  <cp:contentStatus/>
</cp:coreProperties>
</file>